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35" windowWidth="15480" windowHeight="10440" activeTab="0"/>
  </bookViews>
  <sheets>
    <sheet name="MACHETA PNS" sheetId="1" r:id="rId1"/>
  </sheets>
  <externalReferences>
    <externalReference r:id="rId4"/>
  </externalReferences>
  <definedNames>
    <definedName name="_xlfn.BAHTTEXT" hidden="1">#NAME?</definedName>
    <definedName name="_xlnm.Print_Area" localSheetId="0">'MACHETA PNS'!$A$1:$I$43</definedName>
    <definedName name="_xlnm.Print_Titles" localSheetId="0">'MACHETA PNS'!$1:$6</definedName>
  </definedNames>
  <calcPr fullCalcOnLoad="1"/>
</workbook>
</file>

<file path=xl/sharedStrings.xml><?xml version="1.0" encoding="utf-8"?>
<sst xmlns="http://schemas.openxmlformats.org/spreadsheetml/2006/main" count="52" uniqueCount="45">
  <si>
    <t>mii lei</t>
  </si>
  <si>
    <t xml:space="preserve">                    DENUMIRE INDICATOR</t>
  </si>
  <si>
    <t>Spital</t>
  </si>
  <si>
    <t>Ambulatoriu</t>
  </si>
  <si>
    <t xml:space="preserve">    - medicamente</t>
  </si>
  <si>
    <t xml:space="preserve">    - materiale sanitare</t>
  </si>
  <si>
    <t xml:space="preserve">   -sume pentru evaluarea anuala a bolnavilor cu diabet zaharat ( inclusiv hemoglobina glicata)</t>
  </si>
  <si>
    <t xml:space="preserve">   Programul national de tratament al surditatii prin proteze auditive implantabile (implant cohlear si proteze auditive)</t>
  </si>
  <si>
    <t xml:space="preserve">    Programul national de boli endocrine</t>
  </si>
  <si>
    <t xml:space="preserve">    Programul national de ortopedie</t>
  </si>
  <si>
    <t xml:space="preserve"> Programul national de terapie intensiva a insuficientei hepatice</t>
  </si>
  <si>
    <t>Programul national de sanatate cu scop curativ, din care:</t>
  </si>
  <si>
    <t xml:space="preserve">   -medicamente pentru boli cronice cu risc crescut utilizate in programele nationale cu scop curativ</t>
  </si>
  <si>
    <t xml:space="preserve">   -materiale sanitare specifice utilizate in programele nationale cu scop curativ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</si>
  <si>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</si>
  <si>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r>
      <t xml:space="preserve">     </t>
    </r>
    <r>
      <rPr>
        <b/>
        <i/>
        <sz val="10"/>
        <rFont val="Arial"/>
        <family val="2"/>
      </rPr>
      <t>Programul national de supleere a functiei renale la bolnavii cu insuficienta renala cronica</t>
    </r>
  </si>
  <si>
    <t>2=3+4</t>
  </si>
  <si>
    <t>5=6+7</t>
  </si>
  <si>
    <r>
      <t xml:space="preserve">Fondul national unic de asigurari sociale de sanatate, </t>
    </r>
    <r>
      <rPr>
        <i/>
        <sz val="12"/>
        <rFont val="Arial"/>
        <family val="2"/>
      </rPr>
      <t>din care</t>
    </r>
    <r>
      <rPr>
        <b/>
        <sz val="12"/>
        <rFont val="Arial"/>
        <family val="2"/>
      </rPr>
      <t>:</t>
    </r>
  </si>
  <si>
    <t>Programul national de boli cardiovasculare</t>
  </si>
  <si>
    <t>Programul national de diagnostic si tratament cu ajutorul aparaturii de inalta performanta, din care:</t>
  </si>
  <si>
    <t xml:space="preserve">   - Subprogramul de radiologie interventionala 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</si>
  <si>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</si>
  <si>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</si>
  <si>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tratament al bolilor neurologice</t>
  </si>
  <si>
    <t xml:space="preserve"> Programul national de tratament al hemofiliei si talasemiei</t>
  </si>
  <si>
    <t xml:space="preserve"> Programul national detratament pentru boli rare, din care:</t>
  </si>
  <si>
    <t>Programul national de transplant de organe, tesuturi si celule de origine umana</t>
  </si>
  <si>
    <t xml:space="preserve">   Program national  de diabet zaharat, din care:</t>
  </si>
  <si>
    <t xml:space="preserve"> - pompe insulina si materiale consumabile</t>
  </si>
  <si>
    <t>Programul national de sanatate mintala, din care:</t>
  </si>
  <si>
    <t>Credite bugetare, aprobate
an 2014</t>
  </si>
  <si>
    <t>Programul national de oncologie, din care:</t>
  </si>
  <si>
    <t xml:space="preserve"> Programul national de oncologie</t>
  </si>
  <si>
    <t>Subprogramul de monitorizare a evolutiei bolii la pacientii cu afectiuni oncologice prin PET - CT</t>
  </si>
  <si>
    <t>Subprogramul de reconstructie mamara dupa afectiuni oncologice prin endoprotezare</t>
  </si>
  <si>
    <t>p.PREŞEDINTE- DIRECTOR GENERAL ,</t>
  </si>
  <si>
    <t xml:space="preserve">             Vladu Maria</t>
  </si>
  <si>
    <t>p.DIRECTOR ECONOMIC,</t>
  </si>
  <si>
    <t xml:space="preserve">        Bircu Florina</t>
  </si>
  <si>
    <t xml:space="preserve">   - Subprogramul de diagnostic si tratament al epilepsiei rezistente la tratamentul medicamentos</t>
  </si>
  <si>
    <t xml:space="preserve">         EXECUTIA  PROGRAMELOR NATIONALE DE SANATATE CURATIVE  LA 31.07.2014</t>
  </si>
  <si>
    <t>Credite bugetare TRIMESTRUL III an 2014</t>
  </si>
  <si>
    <t>Sume alocate de casa de asigurari  de  sanatate luna curenta - IULIE 2014</t>
  </si>
  <si>
    <t>Sume alocate de casa de asigurari  de  sanatate cumulat - la data de 31 IULIE 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</si>
</sst>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_ ;[Red]\-#,##0.00\ "/>
    <numFmt numFmtId="173" formatCode="#,##0_ ;[Red]\-#,##0\ 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66" applyFont="1" applyFill="1" applyAlignment="1">
      <alignment horizontal="center" wrapText="1"/>
      <protection/>
    </xf>
    <xf numFmtId="0" fontId="21" fillId="0" borderId="0" xfId="66" applyFont="1" applyFill="1">
      <alignment/>
      <protection/>
    </xf>
    <xf numFmtId="0" fontId="22" fillId="0" borderId="0" xfId="66" applyFont="1" applyFill="1" applyAlignment="1">
      <alignment horizontal="right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  <xf numFmtId="3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10" xfId="66" applyFont="1" applyFill="1" applyBorder="1" applyAlignment="1" applyProtection="1">
      <alignment horizontal="center" vertical="center" wrapText="1"/>
      <protection/>
    </xf>
    <xf numFmtId="4" fontId="27" fillId="0" borderId="10" xfId="62" applyNumberFormat="1" applyFont="1" applyFill="1" applyBorder="1" applyAlignment="1" applyProtection="1">
      <alignment horizontal="right" wrapText="1"/>
      <protection/>
    </xf>
    <xf numFmtId="172" fontId="24" fillId="0" borderId="10" xfId="63" applyNumberFormat="1" applyFont="1" applyFill="1" applyBorder="1" applyAlignment="1">
      <alignment wrapText="1"/>
      <protection/>
    </xf>
    <xf numFmtId="4" fontId="28" fillId="0" borderId="10" xfId="63" applyNumberFormat="1" applyFont="1" applyFill="1" applyBorder="1" applyAlignment="1">
      <alignment wrapText="1"/>
      <protection/>
    </xf>
    <xf numFmtId="4" fontId="27" fillId="0" borderId="10" xfId="66" applyNumberFormat="1" applyFont="1" applyFill="1" applyBorder="1">
      <alignment/>
      <protection/>
    </xf>
    <xf numFmtId="3" fontId="23" fillId="0" borderId="10" xfId="66" applyNumberFormat="1" applyFont="1" applyFill="1" applyBorder="1" applyAlignment="1">
      <alignment vertical="center" wrapText="1"/>
      <protection/>
    </xf>
    <xf numFmtId="4" fontId="27" fillId="0" borderId="10" xfId="63" applyNumberFormat="1" applyFont="1" applyFill="1" applyBorder="1" applyAlignment="1">
      <alignment wrapText="1"/>
      <protection/>
    </xf>
    <xf numFmtId="0" fontId="0" fillId="0" borderId="0" xfId="66" applyFill="1">
      <alignment/>
      <protection/>
    </xf>
    <xf numFmtId="4" fontId="0" fillId="0" borderId="0" xfId="66" applyNumberFormat="1" applyFill="1">
      <alignment/>
      <protection/>
    </xf>
    <xf numFmtId="0" fontId="29" fillId="0" borderId="0" xfId="66" applyFont="1" applyFill="1">
      <alignment/>
      <protection/>
    </xf>
    <xf numFmtId="172" fontId="28" fillId="0" borderId="10" xfId="64" applyNumberFormat="1" applyFont="1" applyFill="1" applyBorder="1">
      <alignment/>
      <protection/>
    </xf>
    <xf numFmtId="172" fontId="24" fillId="0" borderId="10" xfId="64" applyNumberFormat="1" applyFont="1" applyFill="1" applyBorder="1">
      <alignment/>
      <protection/>
    </xf>
    <xf numFmtId="0" fontId="24" fillId="0" borderId="0" xfId="66" applyFont="1" applyFill="1">
      <alignment/>
      <protection/>
    </xf>
    <xf numFmtId="0" fontId="28" fillId="0" borderId="0" xfId="66" applyFont="1" applyFill="1">
      <alignment/>
      <protection/>
    </xf>
    <xf numFmtId="4" fontId="27" fillId="0" borderId="10" xfId="66" applyNumberFormat="1" applyFont="1" applyFill="1" applyBorder="1" applyProtection="1">
      <alignment/>
      <protection/>
    </xf>
    <xf numFmtId="4" fontId="27" fillId="0" borderId="10" xfId="66" applyNumberFormat="1" applyFont="1" applyFill="1" applyBorder="1" applyAlignment="1" applyProtection="1">
      <alignment/>
      <protection locked="0"/>
    </xf>
    <xf numFmtId="4" fontId="29" fillId="0" borderId="10" xfId="66" applyNumberFormat="1" applyFont="1" applyFill="1" applyBorder="1" applyAlignment="1" applyProtection="1">
      <alignment/>
      <protection locked="0"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6" fillId="0" borderId="10" xfId="66" applyNumberFormat="1" applyFont="1" applyFill="1" applyBorder="1" applyAlignment="1" applyProtection="1">
      <alignment horizontal="right" vertical="center" wrapText="1"/>
      <protection/>
    </xf>
    <xf numFmtId="4" fontId="30" fillId="0" borderId="10" xfId="62" applyNumberFormat="1" applyFont="1" applyFill="1" applyBorder="1" applyAlignment="1">
      <alignment horizontal="justify" vertical="center" wrapText="1"/>
      <protection/>
    </xf>
    <xf numFmtId="4" fontId="32" fillId="0" borderId="10" xfId="62" applyNumberFormat="1" applyFont="1" applyFill="1" applyBorder="1" applyAlignment="1">
      <alignment horizontal="center"/>
      <protection/>
    </xf>
    <xf numFmtId="4" fontId="27" fillId="0" borderId="10" xfId="66" applyNumberFormat="1" applyFont="1" applyFill="1" applyBorder="1">
      <alignment/>
      <protection/>
    </xf>
    <xf numFmtId="4" fontId="23" fillId="0" borderId="0" xfId="66" applyNumberFormat="1" applyFont="1" applyFill="1">
      <alignment/>
      <protection/>
    </xf>
    <xf numFmtId="0" fontId="27" fillId="0" borderId="0" xfId="66" applyFont="1" applyFill="1">
      <alignment/>
      <protection/>
    </xf>
    <xf numFmtId="4" fontId="27" fillId="0" borderId="10" xfId="63" applyNumberFormat="1" applyFont="1" applyFill="1" applyBorder="1" applyAlignment="1">
      <alignment wrapText="1"/>
      <protection/>
    </xf>
    <xf numFmtId="172" fontId="23" fillId="0" borderId="10" xfId="63" applyNumberFormat="1" applyFont="1" applyFill="1" applyBorder="1" applyAlignment="1">
      <alignment wrapText="1"/>
      <protection/>
    </xf>
    <xf numFmtId="4" fontId="0" fillId="0" borderId="10" xfId="0" applyNumberFormat="1" applyFont="1" applyFill="1" applyBorder="1" applyAlignment="1">
      <alignment horizontal="left" vertical="center" wrapText="1"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4" fillId="0" borderId="10" xfId="62" applyNumberFormat="1" applyFont="1" applyFill="1" applyBorder="1" applyAlignment="1">
      <alignment horizontal="justify" vertical="center" wrapText="1"/>
      <protection/>
    </xf>
    <xf numFmtId="4" fontId="28" fillId="0" borderId="11" xfId="63" applyNumberFormat="1" applyFont="1" applyFill="1" applyBorder="1" applyAlignment="1">
      <alignment wrapText="1"/>
      <protection/>
    </xf>
    <xf numFmtId="172" fontId="28" fillId="0" borderId="11" xfId="63" applyNumberFormat="1" applyFont="1" applyFill="1" applyBorder="1" applyAlignment="1">
      <alignment wrapText="1"/>
      <protection/>
    </xf>
    <xf numFmtId="4" fontId="24" fillId="0" borderId="11" xfId="63" applyNumberFormat="1" applyFont="1" applyFill="1" applyBorder="1" applyAlignment="1">
      <alignment wrapText="1"/>
      <protection/>
    </xf>
    <xf numFmtId="4" fontId="32" fillId="0" borderId="10" xfId="66" applyNumberFormat="1" applyFont="1" applyFill="1" applyBorder="1" applyAlignment="1" applyProtection="1">
      <alignment horizontal="right" vertical="center" wrapText="1"/>
      <protection/>
    </xf>
    <xf numFmtId="0" fontId="23" fillId="0" borderId="0" xfId="66" applyFont="1" applyFill="1">
      <alignment/>
      <protection/>
    </xf>
    <xf numFmtId="0" fontId="23" fillId="0" borderId="12" xfId="66" applyFont="1" applyFill="1" applyBorder="1" applyAlignment="1" applyProtection="1">
      <alignment horizontal="center" vertical="center" wrapText="1"/>
      <protection locked="0"/>
    </xf>
    <xf numFmtId="0" fontId="23" fillId="0" borderId="13" xfId="66" applyFont="1" applyFill="1" applyBorder="1" applyAlignment="1" applyProtection="1">
      <alignment horizontal="center" vertical="center" wrapText="1"/>
      <protection locked="0"/>
    </xf>
    <xf numFmtId="0" fontId="23" fillId="0" borderId="14" xfId="66" applyFont="1" applyFill="1" applyBorder="1" applyAlignment="1" applyProtection="1">
      <alignment horizontal="center" vertical="center" wrapText="1"/>
      <protection locked="0"/>
    </xf>
    <xf numFmtId="3" fontId="20" fillId="0" borderId="0" xfId="65" applyNumberFormat="1" applyFont="1" applyFill="1" applyAlignment="1" applyProtection="1">
      <alignment horizontal="center" vertical="center"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3" fontId="23" fillId="0" borderId="15" xfId="65" applyNumberFormat="1" applyFont="1" applyFill="1" applyBorder="1" applyAlignment="1" applyProtection="1">
      <alignment horizontal="center" vertical="center" wrapText="1"/>
      <protection/>
    </xf>
    <xf numFmtId="3" fontId="23" fillId="0" borderId="11" xfId="65" applyNumberFormat="1" applyFont="1" applyFill="1" applyBorder="1" applyAlignment="1" applyProtection="1">
      <alignment horizontal="center" vertical="center" wrapText="1"/>
      <protection/>
    </xf>
    <xf numFmtId="0" fontId="23" fillId="0" borderId="15" xfId="66" applyFont="1" applyFill="1" applyBorder="1" applyAlignment="1" applyProtection="1">
      <alignment horizontal="center" vertical="center" wrapText="1"/>
      <protection/>
    </xf>
    <xf numFmtId="0" fontId="23" fillId="0" borderId="11" xfId="66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! executie la subventii an 2007 final" xfId="62"/>
    <cellStyle name="Normal_BUGET RECTIFICARE OUG 89 VIRARI FINALE" xfId="63"/>
    <cellStyle name="Normal_fila" xfId="64"/>
    <cellStyle name="Normal_Foaie2" xfId="65"/>
    <cellStyle name="Normal_Registru1" xfId="66"/>
    <cellStyle name="Note" xfId="67"/>
    <cellStyle name="Output" xfId="68"/>
    <cellStyle name="Percent" xfId="69"/>
    <cellStyle name="Percent 2" xfId="70"/>
    <cellStyle name="Style 1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45"/>
  <sheetViews>
    <sheetView tabSelected="1"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8" sqref="G38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3.8515625" style="13" customWidth="1"/>
    <col min="10" max="16384" width="9.140625" style="13" customWidth="1"/>
  </cols>
  <sheetData>
    <row r="1" spans="1:9" ht="16.5">
      <c r="A1" s="43" t="s">
        <v>41</v>
      </c>
      <c r="B1" s="43"/>
      <c r="C1" s="43"/>
      <c r="D1" s="43"/>
      <c r="E1" s="43"/>
      <c r="F1" s="43"/>
      <c r="G1" s="43"/>
      <c r="H1" s="43"/>
      <c r="I1" s="43"/>
    </row>
    <row r="2" spans="1:9" ht="16.5">
      <c r="A2" s="44"/>
      <c r="B2" s="44"/>
      <c r="C2" s="44"/>
      <c r="D2" s="44"/>
      <c r="E2" s="44"/>
      <c r="F2" s="44"/>
      <c r="G2" s="44"/>
      <c r="H2" s="44"/>
      <c r="I2" s="44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5" t="s">
        <v>1</v>
      </c>
      <c r="B4" s="47" t="s">
        <v>31</v>
      </c>
      <c r="C4" s="47" t="s">
        <v>42</v>
      </c>
      <c r="D4" s="40" t="s">
        <v>43</v>
      </c>
      <c r="E4" s="41"/>
      <c r="F4" s="42"/>
      <c r="G4" s="40" t="s">
        <v>44</v>
      </c>
      <c r="H4" s="41"/>
      <c r="I4" s="42"/>
    </row>
    <row r="5" spans="1:9" ht="33.75" customHeight="1">
      <c r="A5" s="46"/>
      <c r="B5" s="48"/>
      <c r="C5" s="48"/>
      <c r="D5" s="4" t="s">
        <v>14</v>
      </c>
      <c r="E5" s="4" t="s">
        <v>2</v>
      </c>
      <c r="F5" s="4" t="s">
        <v>3</v>
      </c>
      <c r="G5" s="4" t="s">
        <v>14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16</v>
      </c>
      <c r="E6" s="6">
        <v>3</v>
      </c>
      <c r="F6" s="6">
        <v>4</v>
      </c>
      <c r="G6" s="6" t="s">
        <v>17</v>
      </c>
      <c r="H6" s="6">
        <v>6</v>
      </c>
      <c r="I6" s="6">
        <v>7</v>
      </c>
    </row>
    <row r="7" spans="1:10" s="15" customFormat="1" ht="24.75" customHeight="1">
      <c r="A7" s="25" t="s">
        <v>18</v>
      </c>
      <c r="B7" s="10">
        <f>+B8+B11+B16+B17+B22+B26+B29+B30+B31+B32+B33+B34+B35+B36</f>
        <v>16599</v>
      </c>
      <c r="C7" s="10">
        <f aca="true" t="shared" si="0" ref="C7:I7">+C8+C11+C16+C17+C22+C26+C29+C30+C31+C32+C33+C34+C35+C36</f>
        <v>16510.01</v>
      </c>
      <c r="D7" s="10">
        <f t="shared" si="0"/>
        <v>1923.48</v>
      </c>
      <c r="E7" s="10">
        <f t="shared" si="0"/>
        <v>560.09</v>
      </c>
      <c r="F7" s="10">
        <f t="shared" si="0"/>
        <v>1363.3899999999999</v>
      </c>
      <c r="G7" s="10">
        <f t="shared" si="0"/>
        <v>14659.129999999997</v>
      </c>
      <c r="H7" s="10">
        <f t="shared" si="0"/>
        <v>5344.52</v>
      </c>
      <c r="I7" s="10">
        <f t="shared" si="0"/>
        <v>9314.609999999999</v>
      </c>
      <c r="J7" s="14"/>
    </row>
    <row r="8" spans="1:10" s="15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36">+E8+F8</f>
        <v>0</v>
      </c>
      <c r="E8" s="10">
        <f t="shared" si="1"/>
        <v>0</v>
      </c>
      <c r="F8" s="10">
        <f t="shared" si="1"/>
        <v>0</v>
      </c>
      <c r="G8" s="7">
        <f aca="true" t="shared" si="3" ref="G8:G36">+H8+I8</f>
        <v>0</v>
      </c>
      <c r="H8" s="10">
        <f t="shared" si="1"/>
        <v>0</v>
      </c>
      <c r="I8" s="10">
        <f t="shared" si="1"/>
        <v>0</v>
      </c>
      <c r="J8" s="14"/>
    </row>
    <row r="9" spans="1:10" s="15" customFormat="1" ht="15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  <c r="J9" s="14"/>
    </row>
    <row r="10" spans="1:10" s="15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  <c r="J10" s="14"/>
    </row>
    <row r="11" spans="1:10" s="15" customFormat="1" ht="26.25">
      <c r="A11" s="8" t="s">
        <v>20</v>
      </c>
      <c r="B11" s="10">
        <f>+B12+B13+B14+B15</f>
        <v>0</v>
      </c>
      <c r="C11" s="10">
        <f aca="true" t="shared" si="4" ref="C11:I11">+C12+C13+C14+C15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  <c r="J11" s="14"/>
    </row>
    <row r="12" spans="1:10" s="15" customFormat="1" ht="15">
      <c r="A12" s="32" t="s">
        <v>21</v>
      </c>
      <c r="B12" s="10"/>
      <c r="C12" s="10"/>
      <c r="D12" s="7">
        <f t="shared" si="2"/>
        <v>0</v>
      </c>
      <c r="E12" s="10"/>
      <c r="F12" s="10"/>
      <c r="G12" s="7">
        <f t="shared" si="3"/>
        <v>0</v>
      </c>
      <c r="H12" s="10"/>
      <c r="I12" s="10"/>
      <c r="J12" s="14"/>
    </row>
    <row r="13" spans="1:10" s="15" customFormat="1" ht="25.5">
      <c r="A13" s="32" t="s">
        <v>40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  <c r="J13" s="14"/>
    </row>
    <row r="14" spans="1:10" s="15" customFormat="1" ht="25.5" customHeight="1">
      <c r="A14" s="32" t="s">
        <v>22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  <c r="J14" s="14"/>
    </row>
    <row r="15" spans="1:10" s="15" customFormat="1" ht="25.5">
      <c r="A15" s="32" t="s">
        <v>23</v>
      </c>
      <c r="B15" s="10"/>
      <c r="C15" s="10"/>
      <c r="D15" s="7">
        <f t="shared" si="2"/>
        <v>0</v>
      </c>
      <c r="E15" s="10"/>
      <c r="F15" s="10"/>
      <c r="G15" s="7">
        <f t="shared" si="3"/>
        <v>0</v>
      </c>
      <c r="H15" s="10"/>
      <c r="I15" s="10"/>
      <c r="J15" s="14"/>
    </row>
    <row r="16" spans="1:10" s="15" customFormat="1" ht="15">
      <c r="A16" s="34" t="s">
        <v>19</v>
      </c>
      <c r="B16" s="10"/>
      <c r="C16" s="10"/>
      <c r="D16" s="7">
        <f t="shared" si="2"/>
        <v>0</v>
      </c>
      <c r="E16" s="10"/>
      <c r="F16" s="10"/>
      <c r="G16" s="7">
        <f t="shared" si="3"/>
        <v>0</v>
      </c>
      <c r="H16" s="10"/>
      <c r="I16" s="10"/>
      <c r="J16" s="14"/>
    </row>
    <row r="17" spans="1:10" ht="15">
      <c r="A17" s="17" t="s">
        <v>28</v>
      </c>
      <c r="B17" s="23">
        <f>+B18+B19+B20+B21</f>
        <v>6277</v>
      </c>
      <c r="C17" s="23">
        <f aca="true" t="shared" si="5" ref="C17:I17">+C18+C19+C20+C21</f>
        <v>6277</v>
      </c>
      <c r="D17" s="23">
        <f t="shared" si="5"/>
        <v>795.37</v>
      </c>
      <c r="E17" s="23">
        <f t="shared" si="5"/>
        <v>0</v>
      </c>
      <c r="F17" s="23">
        <f t="shared" si="5"/>
        <v>795.37</v>
      </c>
      <c r="G17" s="23">
        <f t="shared" si="5"/>
        <v>5534.71</v>
      </c>
      <c r="H17" s="23">
        <f t="shared" si="5"/>
        <v>15.01</v>
      </c>
      <c r="I17" s="23">
        <f t="shared" si="5"/>
        <v>5519.7</v>
      </c>
      <c r="J17" s="14"/>
    </row>
    <row r="18" spans="1:10" ht="15">
      <c r="A18" s="16" t="s">
        <v>4</v>
      </c>
      <c r="B18" s="20">
        <v>5580</v>
      </c>
      <c r="C18" s="20">
        <v>5580</v>
      </c>
      <c r="D18" s="7">
        <f t="shared" si="2"/>
        <v>712.14</v>
      </c>
      <c r="E18" s="20"/>
      <c r="F18" s="20">
        <v>712.14</v>
      </c>
      <c r="G18" s="7">
        <f t="shared" si="3"/>
        <v>4913.7</v>
      </c>
      <c r="H18" s="20">
        <v>15.01</v>
      </c>
      <c r="I18" s="20">
        <v>4898.69</v>
      </c>
      <c r="J18" s="14"/>
    </row>
    <row r="19" spans="1:10" ht="15">
      <c r="A19" s="16" t="s">
        <v>5</v>
      </c>
      <c r="B19" s="20">
        <v>696</v>
      </c>
      <c r="C19" s="20">
        <v>696</v>
      </c>
      <c r="D19" s="7">
        <f t="shared" si="2"/>
        <v>83.23</v>
      </c>
      <c r="E19" s="20"/>
      <c r="F19" s="20">
        <v>83.23</v>
      </c>
      <c r="G19" s="7">
        <f t="shared" si="3"/>
        <v>620.83</v>
      </c>
      <c r="H19" s="20"/>
      <c r="I19" s="20">
        <v>620.83</v>
      </c>
      <c r="J19" s="14"/>
    </row>
    <row r="20" spans="1:10" ht="26.25">
      <c r="A20" s="9" t="s">
        <v>6</v>
      </c>
      <c r="B20" s="20">
        <v>1</v>
      </c>
      <c r="C20" s="20">
        <v>1</v>
      </c>
      <c r="D20" s="7">
        <f t="shared" si="2"/>
        <v>0</v>
      </c>
      <c r="E20" s="20"/>
      <c r="F20" s="20"/>
      <c r="G20" s="7">
        <f t="shared" si="3"/>
        <v>0.18</v>
      </c>
      <c r="H20" s="20">
        <v>0</v>
      </c>
      <c r="I20" s="20">
        <v>0.18</v>
      </c>
      <c r="J20" s="14"/>
    </row>
    <row r="21" spans="1:10" ht="15">
      <c r="A21" s="35" t="s">
        <v>29</v>
      </c>
      <c r="B21" s="20"/>
      <c r="C21" s="20"/>
      <c r="D21" s="7">
        <f t="shared" si="2"/>
        <v>0</v>
      </c>
      <c r="E21" s="20"/>
      <c r="F21" s="20"/>
      <c r="G21" s="7">
        <f t="shared" si="3"/>
        <v>0</v>
      </c>
      <c r="H21" s="20"/>
      <c r="I21" s="20"/>
      <c r="J21" s="14"/>
    </row>
    <row r="22" spans="1:10" ht="15">
      <c r="A22" s="37" t="s">
        <v>32</v>
      </c>
      <c r="B22" s="20">
        <f>+B23+B24+B25</f>
        <v>9128</v>
      </c>
      <c r="C22" s="20">
        <f aca="true" t="shared" si="6" ref="C22:I22">+C23+C24+C25</f>
        <v>9128</v>
      </c>
      <c r="D22" s="20">
        <f t="shared" si="6"/>
        <v>1019.12</v>
      </c>
      <c r="E22" s="20">
        <f t="shared" si="6"/>
        <v>502.1</v>
      </c>
      <c r="F22" s="20">
        <f t="shared" si="6"/>
        <v>517.02</v>
      </c>
      <c r="G22" s="20">
        <f t="shared" si="6"/>
        <v>8215.119999999999</v>
      </c>
      <c r="H22" s="20">
        <f t="shared" si="6"/>
        <v>4691.45</v>
      </c>
      <c r="I22" s="20">
        <f t="shared" si="6"/>
        <v>3523.67</v>
      </c>
      <c r="J22" s="14"/>
    </row>
    <row r="23" spans="1:10" ht="15">
      <c r="A23" s="36" t="s">
        <v>33</v>
      </c>
      <c r="B23" s="23">
        <v>9128</v>
      </c>
      <c r="C23" s="23">
        <v>9128</v>
      </c>
      <c r="D23" s="7">
        <f t="shared" si="2"/>
        <v>1019.12</v>
      </c>
      <c r="E23" s="21">
        <v>502.1</v>
      </c>
      <c r="F23" s="12">
        <v>517.02</v>
      </c>
      <c r="G23" s="7">
        <f t="shared" si="3"/>
        <v>8215.119999999999</v>
      </c>
      <c r="H23" s="21">
        <v>4691.45</v>
      </c>
      <c r="I23" s="21">
        <v>3523.67</v>
      </c>
      <c r="J23" s="14"/>
    </row>
    <row r="24" spans="1:10" ht="26.25">
      <c r="A24" s="36" t="s">
        <v>34</v>
      </c>
      <c r="B24" s="23"/>
      <c r="C24" s="23"/>
      <c r="D24" s="7">
        <f t="shared" si="2"/>
        <v>0</v>
      </c>
      <c r="E24" s="21"/>
      <c r="F24" s="12"/>
      <c r="G24" s="7">
        <f t="shared" si="3"/>
        <v>0</v>
      </c>
      <c r="H24" s="21"/>
      <c r="I24" s="22"/>
      <c r="J24" s="14"/>
    </row>
    <row r="25" spans="1:10" ht="26.25">
      <c r="A25" s="36" t="s">
        <v>35</v>
      </c>
      <c r="B25" s="23"/>
      <c r="C25" s="23"/>
      <c r="D25" s="7">
        <f t="shared" si="2"/>
        <v>0</v>
      </c>
      <c r="E25" s="21"/>
      <c r="F25" s="12"/>
      <c r="G25" s="7">
        <f t="shared" si="3"/>
        <v>0</v>
      </c>
      <c r="H25" s="21"/>
      <c r="I25" s="22"/>
      <c r="J25" s="14"/>
    </row>
    <row r="26" spans="1:10" ht="15">
      <c r="A26" s="8" t="s">
        <v>26</v>
      </c>
      <c r="B26" s="23">
        <f>+B27+B28</f>
        <v>16</v>
      </c>
      <c r="C26" s="23">
        <f aca="true" t="shared" si="7" ref="C26:I26">+C27+C28</f>
        <v>16</v>
      </c>
      <c r="D26" s="7">
        <f t="shared" si="2"/>
        <v>2</v>
      </c>
      <c r="E26" s="33">
        <f t="shared" si="7"/>
        <v>0</v>
      </c>
      <c r="F26" s="33">
        <f t="shared" si="7"/>
        <v>2</v>
      </c>
      <c r="G26" s="7">
        <f t="shared" si="3"/>
        <v>13.24</v>
      </c>
      <c r="H26" s="33">
        <f t="shared" si="7"/>
        <v>0</v>
      </c>
      <c r="I26" s="33">
        <f t="shared" si="7"/>
        <v>13.24</v>
      </c>
      <c r="J26" s="14"/>
    </row>
    <row r="27" spans="1:10" ht="15">
      <c r="A27" s="9" t="s">
        <v>4</v>
      </c>
      <c r="B27" s="23">
        <v>16</v>
      </c>
      <c r="C27" s="23">
        <v>16</v>
      </c>
      <c r="D27" s="7">
        <f t="shared" si="2"/>
        <v>2</v>
      </c>
      <c r="E27" s="21"/>
      <c r="F27" s="12">
        <v>2</v>
      </c>
      <c r="G27" s="7">
        <f t="shared" si="3"/>
        <v>13.24</v>
      </c>
      <c r="H27" s="21"/>
      <c r="I27" s="21">
        <v>13.24</v>
      </c>
      <c r="J27" s="14"/>
    </row>
    <row r="28" spans="1:10" ht="15">
      <c r="A28" s="9" t="s">
        <v>5</v>
      </c>
      <c r="B28" s="23"/>
      <c r="C28" s="23"/>
      <c r="D28" s="7">
        <f t="shared" si="2"/>
        <v>0</v>
      </c>
      <c r="E28" s="21"/>
      <c r="F28" s="12"/>
      <c r="G28" s="7">
        <f t="shared" si="3"/>
        <v>0</v>
      </c>
      <c r="H28" s="21"/>
      <c r="I28" s="22"/>
      <c r="J28" s="14"/>
    </row>
    <row r="29" spans="1:10" ht="15">
      <c r="A29" s="8" t="s">
        <v>24</v>
      </c>
      <c r="B29" s="23"/>
      <c r="C29" s="23"/>
      <c r="D29" s="7">
        <f t="shared" si="2"/>
        <v>0</v>
      </c>
      <c r="E29" s="21"/>
      <c r="F29" s="12"/>
      <c r="G29" s="7">
        <f t="shared" si="3"/>
        <v>0</v>
      </c>
      <c r="H29" s="21"/>
      <c r="I29" s="22"/>
      <c r="J29" s="14"/>
    </row>
    <row r="30" spans="1:10" ht="15">
      <c r="A30" s="8" t="s">
        <v>25</v>
      </c>
      <c r="B30" s="23">
        <v>269</v>
      </c>
      <c r="C30" s="23">
        <v>269</v>
      </c>
      <c r="D30" s="7">
        <f t="shared" si="2"/>
        <v>0</v>
      </c>
      <c r="E30" s="21">
        <v>0</v>
      </c>
      <c r="F30" s="12"/>
      <c r="G30" s="7">
        <f t="shared" si="3"/>
        <v>227.8</v>
      </c>
      <c r="H30" s="21">
        <v>227.8</v>
      </c>
      <c r="I30" s="22"/>
      <c r="J30" s="14"/>
    </row>
    <row r="31" spans="1:10" ht="26.25">
      <c r="A31" s="31" t="s">
        <v>27</v>
      </c>
      <c r="B31" s="23">
        <v>288</v>
      </c>
      <c r="C31" s="23">
        <v>288</v>
      </c>
      <c r="D31" s="7">
        <f t="shared" si="2"/>
        <v>49</v>
      </c>
      <c r="E31" s="21">
        <v>0</v>
      </c>
      <c r="F31" s="12">
        <v>49</v>
      </c>
      <c r="G31" s="7">
        <f t="shared" si="3"/>
        <v>258</v>
      </c>
      <c r="H31" s="21"/>
      <c r="I31" s="22">
        <v>258</v>
      </c>
      <c r="J31" s="14"/>
    </row>
    <row r="32" spans="1:10" ht="26.25">
      <c r="A32" s="8" t="s">
        <v>7</v>
      </c>
      <c r="B32" s="23"/>
      <c r="C32" s="23"/>
      <c r="D32" s="7">
        <f t="shared" si="2"/>
        <v>0</v>
      </c>
      <c r="E32" s="21"/>
      <c r="F32" s="12"/>
      <c r="G32" s="7">
        <f t="shared" si="3"/>
        <v>0</v>
      </c>
      <c r="H32" s="21"/>
      <c r="I32" s="22"/>
      <c r="J32" s="14"/>
    </row>
    <row r="33" spans="1:10" ht="15">
      <c r="A33" s="8" t="s">
        <v>8</v>
      </c>
      <c r="B33" s="23"/>
      <c r="C33" s="23"/>
      <c r="D33" s="7">
        <f t="shared" si="2"/>
        <v>0</v>
      </c>
      <c r="E33" s="21"/>
      <c r="F33" s="12"/>
      <c r="G33" s="7">
        <f t="shared" si="3"/>
        <v>0</v>
      </c>
      <c r="H33" s="21"/>
      <c r="I33" s="22"/>
      <c r="J33" s="14"/>
    </row>
    <row r="34" spans="1:10" ht="15">
      <c r="A34" s="8" t="s">
        <v>9</v>
      </c>
      <c r="B34" s="23">
        <v>18</v>
      </c>
      <c r="C34" s="23">
        <v>18</v>
      </c>
      <c r="D34" s="7">
        <f t="shared" si="2"/>
        <v>0.75</v>
      </c>
      <c r="E34" s="21">
        <v>0.75</v>
      </c>
      <c r="F34" s="12"/>
      <c r="G34" s="7">
        <f t="shared" si="3"/>
        <v>15.75</v>
      </c>
      <c r="H34" s="21">
        <v>15.75</v>
      </c>
      <c r="I34" s="22"/>
      <c r="J34" s="14"/>
    </row>
    <row r="35" spans="1:10" ht="25.5">
      <c r="A35" s="11" t="s">
        <v>15</v>
      </c>
      <c r="B35" s="38">
        <v>603</v>
      </c>
      <c r="C35" s="38">
        <v>514.01</v>
      </c>
      <c r="D35" s="7">
        <f t="shared" si="2"/>
        <v>57.24</v>
      </c>
      <c r="E35" s="38">
        <v>57.24</v>
      </c>
      <c r="F35" s="24"/>
      <c r="G35" s="7">
        <f t="shared" si="3"/>
        <v>394.51</v>
      </c>
      <c r="H35" s="38">
        <v>394.51</v>
      </c>
      <c r="I35" s="24"/>
      <c r="J35" s="14"/>
    </row>
    <row r="36" spans="1:10" ht="15">
      <c r="A36" s="8" t="s">
        <v>10</v>
      </c>
      <c r="B36" s="20"/>
      <c r="C36" s="20"/>
      <c r="D36" s="7">
        <f t="shared" si="2"/>
        <v>0</v>
      </c>
      <c r="E36" s="20"/>
      <c r="F36" s="20"/>
      <c r="G36" s="7">
        <f t="shared" si="3"/>
        <v>0</v>
      </c>
      <c r="H36" s="20"/>
      <c r="I36" s="20"/>
      <c r="J36" s="14"/>
    </row>
    <row r="37" spans="1:10" s="29" customFormat="1" ht="15">
      <c r="A37" s="26" t="s">
        <v>11</v>
      </c>
      <c r="B37" s="27">
        <f>+B7</f>
        <v>16599</v>
      </c>
      <c r="C37" s="27">
        <f aca="true" t="shared" si="8" ref="C37:I37">+C7</f>
        <v>16510.01</v>
      </c>
      <c r="D37" s="27">
        <f t="shared" si="8"/>
        <v>1923.48</v>
      </c>
      <c r="E37" s="27">
        <f t="shared" si="8"/>
        <v>560.09</v>
      </c>
      <c r="F37" s="27">
        <f t="shared" si="8"/>
        <v>1363.3899999999999</v>
      </c>
      <c r="G37" s="27">
        <f t="shared" si="8"/>
        <v>14659.129999999997</v>
      </c>
      <c r="H37" s="27">
        <f t="shared" si="8"/>
        <v>5344.52</v>
      </c>
      <c r="I37" s="27">
        <f t="shared" si="8"/>
        <v>9314.609999999999</v>
      </c>
      <c r="J37" s="28"/>
    </row>
    <row r="38" spans="1:10" s="29" customFormat="1" ht="30">
      <c r="A38" s="30" t="s">
        <v>12</v>
      </c>
      <c r="B38" s="27">
        <f>+B9+B18+B23+B27+B29+B30+B31+B33</f>
        <v>15281</v>
      </c>
      <c r="C38" s="27">
        <f aca="true" t="shared" si="9" ref="C38:I38">+C9+C18+C23+C27+C29+C30+C31+C33</f>
        <v>15281</v>
      </c>
      <c r="D38" s="27">
        <f t="shared" si="9"/>
        <v>1782.26</v>
      </c>
      <c r="E38" s="27">
        <f t="shared" si="9"/>
        <v>502.1</v>
      </c>
      <c r="F38" s="27">
        <f t="shared" si="9"/>
        <v>1280.1599999999999</v>
      </c>
      <c r="G38" s="27">
        <f t="shared" si="9"/>
        <v>13627.859999999999</v>
      </c>
      <c r="H38" s="27">
        <f t="shared" si="9"/>
        <v>4934.26</v>
      </c>
      <c r="I38" s="27">
        <f t="shared" si="9"/>
        <v>8693.6</v>
      </c>
      <c r="J38" s="28"/>
    </row>
    <row r="39" spans="1:10" s="29" customFormat="1" ht="30">
      <c r="A39" s="30" t="s">
        <v>13</v>
      </c>
      <c r="B39" s="30">
        <f>+B10+B16+B19+B28+B32+B34+B36+B21+B25</f>
        <v>714</v>
      </c>
      <c r="C39" s="30">
        <f aca="true" t="shared" si="10" ref="C39:I39">+C10+C16+C19+C28+C32+C34+C36+C21+C25</f>
        <v>714</v>
      </c>
      <c r="D39" s="30">
        <f t="shared" si="10"/>
        <v>83.98</v>
      </c>
      <c r="E39" s="30">
        <f t="shared" si="10"/>
        <v>0.75</v>
      </c>
      <c r="F39" s="30">
        <f t="shared" si="10"/>
        <v>83.23</v>
      </c>
      <c r="G39" s="30">
        <f t="shared" si="10"/>
        <v>636.58</v>
      </c>
      <c r="H39" s="30">
        <f t="shared" si="10"/>
        <v>15.75</v>
      </c>
      <c r="I39" s="30">
        <f t="shared" si="10"/>
        <v>620.83</v>
      </c>
      <c r="J39" s="30"/>
    </row>
    <row r="41" spans="1:7" ht="12.75">
      <c r="A41" s="18" t="s">
        <v>36</v>
      </c>
      <c r="G41" s="18" t="s">
        <v>38</v>
      </c>
    </row>
    <row r="42" spans="1:8" ht="12.75">
      <c r="A42" s="39" t="s">
        <v>37</v>
      </c>
      <c r="G42" s="39" t="s">
        <v>39</v>
      </c>
      <c r="H42" s="39"/>
    </row>
    <row r="45" ht="12.75">
      <c r="H45" s="19"/>
    </row>
  </sheetData>
  <sheetProtection/>
  <mergeCells count="7">
    <mergeCell ref="D4:F4"/>
    <mergeCell ref="G4:I4"/>
    <mergeCell ref="A1:I1"/>
    <mergeCell ref="A2:I2"/>
    <mergeCell ref="A4:A5"/>
    <mergeCell ref="C4:C5"/>
    <mergeCell ref="B4:B5"/>
  </mergeCells>
  <printOptions horizontalCentered="1" verticalCentered="1"/>
  <pageMargins left="0.196850393700787" right="0.196850393700787" top="0" bottom="0" header="0" footer="0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NITA</dc:creator>
  <cp:keywords/>
  <dc:description/>
  <cp:lastModifiedBy>adrian.betiu</cp:lastModifiedBy>
  <cp:lastPrinted>2014-08-18T06:52:40Z</cp:lastPrinted>
  <dcterms:created xsi:type="dcterms:W3CDTF">2012-06-13T12:28:57Z</dcterms:created>
  <dcterms:modified xsi:type="dcterms:W3CDTF">2014-08-18T08:50:48Z</dcterms:modified>
  <cp:category/>
  <cp:version/>
  <cp:contentType/>
  <cp:contentStatus/>
</cp:coreProperties>
</file>